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vehoubart/Desktop/"/>
    </mc:Choice>
  </mc:AlternateContent>
  <xr:revisionPtr revIDLastSave="0" documentId="8_{7958BEE6-89EA-3F4C-A0E6-AE80055FF1BD}" xr6:coauthVersionLast="47" xr6:coauthVersionMax="47" xr10:uidLastSave="{00000000-0000-0000-0000-000000000000}"/>
  <bookViews>
    <workbookView xWindow="0" yWindow="720" windowWidth="29400" windowHeight="18400" xr2:uid="{84BB0462-C818-CD48-921B-349BFB9BA21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C34" i="1"/>
  <c r="C26" i="1"/>
  <c r="F26" i="1" s="1"/>
  <c r="C27" i="1"/>
  <c r="F27" i="1" s="1"/>
  <c r="C25" i="1"/>
  <c r="F25" i="1" s="1"/>
  <c r="C11" i="1"/>
  <c r="D10" i="1"/>
  <c r="E10" i="1" s="1"/>
  <c r="D9" i="1"/>
  <c r="E9" i="1" s="1"/>
  <c r="D8" i="1"/>
  <c r="B11" i="1"/>
  <c r="C17" i="1" l="1"/>
  <c r="F28" i="1"/>
  <c r="C28" i="1"/>
  <c r="E34" i="1"/>
  <c r="D11" i="1"/>
  <c r="E8" i="1"/>
  <c r="B17" i="1" l="1"/>
  <c r="E11" i="1"/>
  <c r="B32" i="1" l="1"/>
  <c r="B33" i="1"/>
  <c r="D17" i="1"/>
  <c r="E17" i="1" l="1"/>
  <c r="B31" i="1" l="1"/>
  <c r="B34" i="1" s="1"/>
  <c r="D28" i="1"/>
  <c r="G28" i="1" l="1"/>
</calcChain>
</file>

<file path=xl/sharedStrings.xml><?xml version="1.0" encoding="utf-8"?>
<sst xmlns="http://schemas.openxmlformats.org/spreadsheetml/2006/main" count="66" uniqueCount="25">
  <si>
    <t>Qtés Vendues</t>
  </si>
  <si>
    <t>Chiffre d'Affaires HT</t>
  </si>
  <si>
    <t>Marge brute HT</t>
  </si>
  <si>
    <t>%Linéaire développé</t>
  </si>
  <si>
    <t>%Qtés Vendues</t>
  </si>
  <si>
    <t>%Chiffre d'Affaires HT</t>
  </si>
  <si>
    <t>%Marge Brute</t>
  </si>
  <si>
    <t>CASSOULET</t>
  </si>
  <si>
    <t>RAVIOLI</t>
  </si>
  <si>
    <t>TOTAL</t>
  </si>
  <si>
    <t>CHOUCROUTE</t>
  </si>
  <si>
    <t>Linéaire Développé (en mètres)</t>
  </si>
  <si>
    <t>IS Qtés vendues</t>
  </si>
  <si>
    <t>IS Chiffre d'Affaires HT</t>
  </si>
  <si>
    <t>IS Marge Brute HT</t>
  </si>
  <si>
    <t>IS MOYEN</t>
  </si>
  <si>
    <t>Ajustement Nb de boîtes (sans virgule)</t>
  </si>
  <si>
    <t>LINEAIRE DEVELOPPE INITIAL</t>
  </si>
  <si>
    <t>LINEAIRE DEVELOPPE OPTIMAL</t>
  </si>
  <si>
    <t>LINEAIRE DEVELOPPE AJUSTE EN METRES</t>
  </si>
  <si>
    <t>Nb Boîtes facing optimal</t>
  </si>
  <si>
    <t>Largeur de la boîte en mètres</t>
  </si>
  <si>
    <t>Nb Boîtes facing initial</t>
  </si>
  <si>
    <t>PLAN INITIAL (Sens de circulation --&gt;)</t>
  </si>
  <si>
    <t>PROPOSITION DE PLAN FINAL (Sens de circulation --&gt;)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</si>
</sst>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sz val="12"/>
      <color theme="9"/>
      <name val="Aptos Narrow"/>
      <family val="2"/>
      <scheme val="minor"/>
    </font>
    <font>
      <b/>
      <sz val="12"/>
      <color rgb="FFC00000"/>
      <name val="Aptos Narrow"/>
      <scheme val="minor"/>
    </font>
    <font>
      <b/>
      <sz val="12"/>
      <color theme="9" tint="-0.249977111117893"/>
      <name val="Aptos Narrow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wrapText="1"/>
    </xf>
    <xf numFmtId="9" fontId="0" fillId="0" borderId="0" xfId="2" applyFont="1"/>
    <xf numFmtId="9" fontId="0" fillId="0" borderId="0" xfId="2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/>
    <xf numFmtId="0" fontId="0" fillId="2" borderId="1" xfId="0" applyFill="1" applyBorder="1"/>
    <xf numFmtId="44" fontId="0" fillId="2" borderId="1" xfId="1" applyFont="1" applyFill="1" applyBorder="1"/>
    <xf numFmtId="0" fontId="0" fillId="2" borderId="5" xfId="0" applyFill="1" applyBorder="1" applyAlignment="1">
      <alignment horizontal="center" wrapText="1"/>
    </xf>
    <xf numFmtId="44" fontId="0" fillId="2" borderId="6" xfId="1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44" fontId="0" fillId="0" borderId="3" xfId="1" applyFont="1" applyBorder="1"/>
    <xf numFmtId="44" fontId="0" fillId="0" borderId="4" xfId="1" applyFont="1" applyBorder="1"/>
    <xf numFmtId="0" fontId="0" fillId="0" borderId="17" xfId="0" applyBorder="1" applyAlignment="1">
      <alignment horizontal="center" wrapText="1"/>
    </xf>
    <xf numFmtId="0" fontId="0" fillId="0" borderId="18" xfId="0" applyBorder="1"/>
    <xf numFmtId="44" fontId="0" fillId="0" borderId="18" xfId="1" applyFont="1" applyBorder="1"/>
    <xf numFmtId="44" fontId="0" fillId="0" borderId="19" xfId="1" applyFont="1" applyBorder="1"/>
    <xf numFmtId="0" fontId="2" fillId="4" borderId="20" xfId="0" applyFont="1" applyFill="1" applyBorder="1"/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right" wrapText="1"/>
    </xf>
    <xf numFmtId="44" fontId="2" fillId="4" borderId="22" xfId="1" applyFont="1" applyFill="1" applyBorder="1" applyAlignment="1">
      <alignment horizontal="center" wrapText="1"/>
    </xf>
    <xf numFmtId="44" fontId="2" fillId="4" borderId="23" xfId="1" applyFont="1" applyFill="1" applyBorder="1" applyAlignment="1">
      <alignment horizontal="center" wrapText="1"/>
    </xf>
    <xf numFmtId="9" fontId="0" fillId="0" borderId="2" xfId="2" applyFont="1" applyBorder="1" applyAlignment="1">
      <alignment horizontal="center" wrapText="1"/>
    </xf>
    <xf numFmtId="9" fontId="0" fillId="0" borderId="3" xfId="2" applyFont="1" applyBorder="1"/>
    <xf numFmtId="9" fontId="0" fillId="0" borderId="4" xfId="2" applyFont="1" applyBorder="1"/>
    <xf numFmtId="9" fontId="0" fillId="2" borderId="5" xfId="2" applyFont="1" applyFill="1" applyBorder="1" applyAlignment="1">
      <alignment horizontal="center" wrapText="1"/>
    </xf>
    <xf numFmtId="9" fontId="0" fillId="2" borderId="1" xfId="2" applyFont="1" applyFill="1" applyBorder="1"/>
    <xf numFmtId="9" fontId="0" fillId="2" borderId="6" xfId="2" applyFont="1" applyFill="1" applyBorder="1"/>
    <xf numFmtId="9" fontId="0" fillId="0" borderId="17" xfId="2" applyFont="1" applyBorder="1" applyAlignment="1">
      <alignment horizontal="center" wrapText="1"/>
    </xf>
    <xf numFmtId="9" fontId="0" fillId="0" borderId="18" xfId="2" applyFont="1" applyBorder="1"/>
    <xf numFmtId="9" fontId="0" fillId="0" borderId="19" xfId="2" applyFont="1" applyBorder="1"/>
    <xf numFmtId="9" fontId="2" fillId="4" borderId="21" xfId="2" applyFont="1" applyFill="1" applyBorder="1" applyAlignment="1">
      <alignment horizontal="center" wrapText="1"/>
    </xf>
    <xf numFmtId="9" fontId="2" fillId="4" borderId="22" xfId="2" applyFont="1" applyFill="1" applyBorder="1" applyAlignment="1">
      <alignment horizontal="right" wrapText="1"/>
    </xf>
    <xf numFmtId="9" fontId="2" fillId="4" borderId="22" xfId="2" applyFont="1" applyFill="1" applyBorder="1" applyAlignment="1">
      <alignment horizontal="center" wrapText="1"/>
    </xf>
    <xf numFmtId="9" fontId="2" fillId="4" borderId="23" xfId="2" applyFont="1" applyFill="1" applyBorder="1" applyAlignment="1">
      <alignment horizontal="center" wrapText="1"/>
    </xf>
    <xf numFmtId="2" fontId="0" fillId="0" borderId="2" xfId="2" applyNumberFormat="1" applyFont="1" applyBorder="1" applyAlignment="1">
      <alignment horizontal="center" wrapText="1"/>
    </xf>
    <xf numFmtId="2" fontId="0" fillId="0" borderId="3" xfId="2" applyNumberFormat="1" applyFont="1" applyBorder="1"/>
    <xf numFmtId="2" fontId="0" fillId="0" borderId="4" xfId="2" applyNumberFormat="1" applyFont="1" applyBorder="1"/>
    <xf numFmtId="2" fontId="0" fillId="2" borderId="5" xfId="2" applyNumberFormat="1" applyFont="1" applyFill="1" applyBorder="1" applyAlignment="1">
      <alignment horizontal="center" wrapText="1"/>
    </xf>
    <xf numFmtId="2" fontId="0" fillId="2" borderId="1" xfId="2" applyNumberFormat="1" applyFont="1" applyFill="1" applyBorder="1"/>
    <xf numFmtId="2" fontId="0" fillId="2" borderId="6" xfId="2" applyNumberFormat="1" applyFont="1" applyFill="1" applyBorder="1"/>
    <xf numFmtId="2" fontId="0" fillId="0" borderId="7" xfId="2" applyNumberFormat="1" applyFont="1" applyBorder="1" applyAlignment="1">
      <alignment horizontal="center" wrapText="1"/>
    </xf>
    <xf numFmtId="2" fontId="0" fillId="0" borderId="8" xfId="2" applyNumberFormat="1" applyFont="1" applyBorder="1"/>
    <xf numFmtId="2" fontId="0" fillId="0" borderId="9" xfId="2" applyNumberFormat="1" applyFont="1" applyBorder="1"/>
    <xf numFmtId="2" fontId="0" fillId="0" borderId="13" xfId="0" applyNumberFormat="1" applyBorder="1"/>
    <xf numFmtId="2" fontId="0" fillId="2" borderId="14" xfId="0" applyNumberFormat="1" applyFill="1" applyBorder="1"/>
    <xf numFmtId="2" fontId="2" fillId="4" borderId="22" xfId="2" applyNumberFormat="1" applyFont="1" applyFill="1" applyBorder="1" applyAlignment="1">
      <alignment horizontal="center" wrapText="1"/>
    </xf>
    <xf numFmtId="0" fontId="0" fillId="0" borderId="0" xfId="0" applyBorder="1"/>
    <xf numFmtId="2" fontId="0" fillId="0" borderId="25" xfId="2" applyNumberFormat="1" applyFont="1" applyBorder="1" applyAlignment="1">
      <alignment horizontal="center" wrapText="1"/>
    </xf>
    <xf numFmtId="2" fontId="0" fillId="2" borderId="26" xfId="2" applyNumberFormat="1" applyFont="1" applyFill="1" applyBorder="1" applyAlignment="1">
      <alignment horizontal="center" wrapText="1"/>
    </xf>
    <xf numFmtId="2" fontId="0" fillId="0" borderId="15" xfId="0" applyNumberFormat="1" applyBorder="1"/>
    <xf numFmtId="2" fontId="0" fillId="0" borderId="27" xfId="2" applyNumberFormat="1" applyFont="1" applyBorder="1" applyAlignment="1">
      <alignment horizontal="center" wrapText="1"/>
    </xf>
    <xf numFmtId="2" fontId="3" fillId="0" borderId="3" xfId="2" applyNumberFormat="1" applyFont="1" applyBorder="1"/>
    <xf numFmtId="2" fontId="3" fillId="2" borderId="1" xfId="2" applyNumberFormat="1" applyFont="1" applyFill="1" applyBorder="1"/>
    <xf numFmtId="2" fontId="3" fillId="0" borderId="8" xfId="2" applyNumberFormat="1" applyFont="1" applyBorder="1"/>
    <xf numFmtId="2" fontId="2" fillId="4" borderId="20" xfId="0" applyNumberFormat="1" applyFont="1" applyFill="1" applyBorder="1"/>
    <xf numFmtId="2" fontId="4" fillId="4" borderId="21" xfId="2" applyNumberFormat="1" applyFont="1" applyFill="1" applyBorder="1" applyAlignment="1">
      <alignment horizontal="center" wrapText="1"/>
    </xf>
    <xf numFmtId="2" fontId="5" fillId="4" borderId="22" xfId="2" applyNumberFormat="1" applyFont="1" applyFill="1" applyBorder="1" applyAlignment="1">
      <alignment horizontal="right" wrapText="1"/>
    </xf>
    <xf numFmtId="2" fontId="5" fillId="4" borderId="23" xfId="2" applyNumberFormat="1" applyFont="1" applyFill="1" applyBorder="1" applyAlignment="1">
      <alignment horizontal="right" wrapText="1"/>
    </xf>
    <xf numFmtId="0" fontId="0" fillId="0" borderId="28" xfId="0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2" borderId="14" xfId="0" applyFont="1" applyFill="1" applyBorder="1"/>
    <xf numFmtId="0" fontId="8" fillId="0" borderId="16" xfId="0" applyFont="1" applyBorder="1"/>
    <xf numFmtId="0" fontId="8" fillId="0" borderId="15" xfId="0" applyFont="1" applyBorder="1"/>
    <xf numFmtId="0" fontId="6" fillId="8" borderId="1" xfId="0" applyFont="1" applyFill="1" applyBorder="1" applyAlignment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07EA-F057-1A42-84A6-0C722698ECB2}">
  <sheetPr>
    <pageSetUpPr fitToPage="1"/>
  </sheetPr>
  <dimension ref="A1:I43"/>
  <sheetViews>
    <sheetView tabSelected="1" zoomScale="136" zoomScaleNormal="136" workbookViewId="0">
      <selection activeCell="G17" sqref="G17"/>
    </sheetView>
  </sheetViews>
  <sheetFormatPr baseColWidth="10" defaultRowHeight="16" x14ac:dyDescent="0.2"/>
  <cols>
    <col min="1" max="1" width="12" customWidth="1"/>
    <col min="2" max="2" width="12.33203125" style="1" customWidth="1"/>
    <col min="3" max="3" width="12" customWidth="1"/>
    <col min="4" max="4" width="11.6640625" bestFit="1" customWidth="1"/>
    <col min="5" max="5" width="12.1640625" customWidth="1"/>
  </cols>
  <sheetData>
    <row r="1" spans="1:9" x14ac:dyDescent="0.2">
      <c r="A1" s="60" t="s">
        <v>23</v>
      </c>
      <c r="B1" s="60"/>
      <c r="C1" s="60"/>
      <c r="D1" s="60"/>
      <c r="E1" s="60"/>
    </row>
    <row r="2" spans="1:9" x14ac:dyDescent="0.2">
      <c r="A2" s="61" t="s">
        <v>8</v>
      </c>
      <c r="B2" s="61" t="s">
        <v>8</v>
      </c>
      <c r="C2" s="61" t="s">
        <v>8</v>
      </c>
      <c r="D2" s="61" t="s">
        <v>8</v>
      </c>
      <c r="E2" s="61" t="s">
        <v>8</v>
      </c>
    </row>
    <row r="3" spans="1:9" x14ac:dyDescent="0.2">
      <c r="A3" s="61" t="s">
        <v>8</v>
      </c>
      <c r="B3" s="61" t="s">
        <v>8</v>
      </c>
      <c r="C3" s="61" t="s">
        <v>8</v>
      </c>
      <c r="D3" s="61" t="s">
        <v>8</v>
      </c>
      <c r="E3" s="61" t="s">
        <v>8</v>
      </c>
    </row>
    <row r="4" spans="1:9" x14ac:dyDescent="0.2">
      <c r="A4" s="63" t="s">
        <v>7</v>
      </c>
      <c r="B4" s="63" t="s">
        <v>7</v>
      </c>
      <c r="C4" s="63" t="s">
        <v>7</v>
      </c>
      <c r="D4" s="63" t="s">
        <v>7</v>
      </c>
      <c r="E4" s="62" t="s">
        <v>10</v>
      </c>
    </row>
    <row r="5" spans="1:9" x14ac:dyDescent="0.2">
      <c r="A5" s="63" t="s">
        <v>7</v>
      </c>
      <c r="B5" s="63" t="s">
        <v>7</v>
      </c>
      <c r="C5" s="63" t="s">
        <v>7</v>
      </c>
      <c r="D5" s="63" t="s">
        <v>7</v>
      </c>
      <c r="E5" s="62" t="s">
        <v>10</v>
      </c>
    </row>
    <row r="6" spans="1:9" ht="9" customHeight="1" thickBot="1" x14ac:dyDescent="0.25"/>
    <row r="7" spans="1:9" ht="49" thickBot="1" x14ac:dyDescent="0.25">
      <c r="B7" s="64" t="s">
        <v>11</v>
      </c>
      <c r="C7" s="65" t="s">
        <v>0</v>
      </c>
      <c r="D7" s="65" t="s">
        <v>1</v>
      </c>
      <c r="E7" s="66" t="s">
        <v>2</v>
      </c>
      <c r="F7" s="1"/>
      <c r="G7" s="1"/>
      <c r="H7" s="1"/>
      <c r="I7" s="1"/>
    </row>
    <row r="8" spans="1:9" x14ac:dyDescent="0.2">
      <c r="A8" s="68" t="s">
        <v>7</v>
      </c>
      <c r="B8" s="10">
        <v>8</v>
      </c>
      <c r="C8" s="11">
        <v>65</v>
      </c>
      <c r="D8" s="12">
        <f>C8*3.5</f>
        <v>227.5</v>
      </c>
      <c r="E8" s="13">
        <f>D8*35%</f>
        <v>79.625</v>
      </c>
      <c r="F8" s="2"/>
      <c r="G8" s="2"/>
      <c r="H8" s="2"/>
      <c r="I8" s="2"/>
    </row>
    <row r="9" spans="1:9" x14ac:dyDescent="0.2">
      <c r="A9" s="69" t="s">
        <v>8</v>
      </c>
      <c r="B9" s="8">
        <v>10</v>
      </c>
      <c r="C9" s="6">
        <v>42</v>
      </c>
      <c r="D9" s="7">
        <f>C9*2.5</f>
        <v>105</v>
      </c>
      <c r="E9" s="9">
        <f>D9*28%</f>
        <v>29.400000000000002</v>
      </c>
      <c r="F9" s="2"/>
      <c r="G9" s="2"/>
      <c r="H9" s="2"/>
    </row>
    <row r="10" spans="1:9" ht="17" thickBot="1" x14ac:dyDescent="0.25">
      <c r="A10" s="70" t="s">
        <v>10</v>
      </c>
      <c r="B10" s="14">
        <v>2</v>
      </c>
      <c r="C10" s="15">
        <v>13</v>
      </c>
      <c r="D10" s="16">
        <f>C10*3</f>
        <v>39</v>
      </c>
      <c r="E10" s="17">
        <f>D10*32%</f>
        <v>12.48</v>
      </c>
      <c r="F10" s="2"/>
      <c r="G10" s="2"/>
      <c r="H10" s="2"/>
    </row>
    <row r="11" spans="1:9" ht="17" thickBot="1" x14ac:dyDescent="0.25">
      <c r="A11" s="18" t="s">
        <v>9</v>
      </c>
      <c r="B11" s="19">
        <f>SUM(B8:B10)</f>
        <v>20</v>
      </c>
      <c r="C11" s="20">
        <f t="shared" ref="C11:E11" si="0">SUM(C8:C10)</f>
        <v>120</v>
      </c>
      <c r="D11" s="21">
        <f t="shared" si="0"/>
        <v>371.5</v>
      </c>
      <c r="E11" s="22">
        <f t="shared" si="0"/>
        <v>121.50500000000001</v>
      </c>
      <c r="F11" s="3"/>
      <c r="G11" s="3"/>
      <c r="H11" s="3"/>
    </row>
    <row r="12" spans="1:9" ht="6" customHeight="1" thickBot="1" x14ac:dyDescent="0.25"/>
    <row r="13" spans="1:9" ht="33" thickBot="1" x14ac:dyDescent="0.25">
      <c r="B13" s="64" t="s">
        <v>3</v>
      </c>
      <c r="C13" s="65" t="s">
        <v>4</v>
      </c>
      <c r="D13" s="65" t="s">
        <v>5</v>
      </c>
      <c r="E13" s="66" t="s">
        <v>6</v>
      </c>
    </row>
    <row r="14" spans="1:9" x14ac:dyDescent="0.2">
      <c r="A14" s="68" t="s">
        <v>7</v>
      </c>
      <c r="B14" s="23"/>
      <c r="C14" s="24"/>
      <c r="D14" s="24"/>
      <c r="E14" s="25"/>
    </row>
    <row r="15" spans="1:9" x14ac:dyDescent="0.2">
      <c r="A15" s="69" t="s">
        <v>8</v>
      </c>
      <c r="B15" s="26"/>
      <c r="C15" s="27"/>
      <c r="D15" s="27"/>
      <c r="E15" s="28"/>
    </row>
    <row r="16" spans="1:9" ht="17" thickBot="1" x14ac:dyDescent="0.25">
      <c r="A16" s="70" t="s">
        <v>10</v>
      </c>
      <c r="B16" s="29"/>
      <c r="C16" s="30"/>
      <c r="D16" s="30"/>
      <c r="E16" s="31"/>
    </row>
    <row r="17" spans="1:8" ht="17" thickBot="1" x14ac:dyDescent="0.25">
      <c r="A17" s="18" t="s">
        <v>9</v>
      </c>
      <c r="B17" s="32">
        <f>SUM(B14:B16)</f>
        <v>0</v>
      </c>
      <c r="C17" s="33">
        <f>SUM(C14:C16)</f>
        <v>0</v>
      </c>
      <c r="D17" s="34">
        <f>SUM(D14:D16)</f>
        <v>0</v>
      </c>
      <c r="E17" s="35">
        <f>SUM(E14:E16)</f>
        <v>0</v>
      </c>
    </row>
    <row r="18" spans="1:8" ht="8" customHeight="1" thickBot="1" x14ac:dyDescent="0.25"/>
    <row r="19" spans="1:8" ht="33" thickBot="1" x14ac:dyDescent="0.25">
      <c r="B19" s="64" t="s">
        <v>12</v>
      </c>
      <c r="C19" s="65" t="s">
        <v>13</v>
      </c>
      <c r="D19" s="65" t="s">
        <v>14</v>
      </c>
      <c r="E19" s="66" t="s">
        <v>15</v>
      </c>
    </row>
    <row r="20" spans="1:8" x14ac:dyDescent="0.2">
      <c r="A20" s="68" t="s">
        <v>7</v>
      </c>
      <c r="B20" s="36"/>
      <c r="C20" s="37"/>
      <c r="D20" s="37"/>
      <c r="E20" s="38"/>
    </row>
    <row r="21" spans="1:8" x14ac:dyDescent="0.2">
      <c r="A21" s="69" t="s">
        <v>8</v>
      </c>
      <c r="B21" s="39"/>
      <c r="C21" s="40"/>
      <c r="D21" s="40"/>
      <c r="E21" s="41"/>
    </row>
    <row r="22" spans="1:8" ht="17" thickBot="1" x14ac:dyDescent="0.25">
      <c r="A22" s="71" t="s">
        <v>10</v>
      </c>
      <c r="B22" s="42"/>
      <c r="C22" s="43"/>
      <c r="D22" s="43"/>
      <c r="E22" s="44"/>
    </row>
    <row r="23" spans="1:8" ht="6" customHeight="1" thickBot="1" x14ac:dyDescent="0.25">
      <c r="B23" s="4"/>
      <c r="C23" s="5"/>
      <c r="D23" s="5"/>
      <c r="E23" s="5"/>
    </row>
    <row r="24" spans="1:8" ht="49" thickBot="1" x14ac:dyDescent="0.25">
      <c r="A24" s="48"/>
      <c r="B24" s="67" t="s">
        <v>15</v>
      </c>
      <c r="C24" s="65" t="s">
        <v>17</v>
      </c>
      <c r="D24" s="65" t="s">
        <v>18</v>
      </c>
      <c r="E24" s="66" t="s">
        <v>21</v>
      </c>
      <c r="F24" s="64" t="s">
        <v>22</v>
      </c>
      <c r="G24" s="65" t="s">
        <v>20</v>
      </c>
      <c r="H24" s="1"/>
    </row>
    <row r="25" spans="1:8" x14ac:dyDescent="0.2">
      <c r="A25" s="68" t="s">
        <v>7</v>
      </c>
      <c r="B25" s="36"/>
      <c r="C25" s="37">
        <f>B8</f>
        <v>8</v>
      </c>
      <c r="D25" s="37"/>
      <c r="E25" s="38">
        <v>0.16</v>
      </c>
      <c r="F25" s="45">
        <f>C25/E25</f>
        <v>50</v>
      </c>
      <c r="G25" s="49"/>
    </row>
    <row r="26" spans="1:8" x14ac:dyDescent="0.2">
      <c r="A26" s="69" t="s">
        <v>8</v>
      </c>
      <c r="B26" s="39"/>
      <c r="C26" s="40">
        <f>B9</f>
        <v>10</v>
      </c>
      <c r="D26" s="40"/>
      <c r="E26" s="41">
        <v>0.08</v>
      </c>
      <c r="F26" s="46">
        <f t="shared" ref="F26:F27" si="1">C26/E26</f>
        <v>125</v>
      </c>
      <c r="G26" s="50"/>
    </row>
    <row r="27" spans="1:8" ht="17" thickBot="1" x14ac:dyDescent="0.25">
      <c r="A27" s="71" t="s">
        <v>10</v>
      </c>
      <c r="B27" s="42"/>
      <c r="C27" s="43">
        <f>B10</f>
        <v>2</v>
      </c>
      <c r="D27" s="43"/>
      <c r="E27" s="44">
        <v>0.1</v>
      </c>
      <c r="F27" s="51">
        <f t="shared" si="1"/>
        <v>20</v>
      </c>
      <c r="G27" s="52"/>
    </row>
    <row r="28" spans="1:8" ht="17" thickBot="1" x14ac:dyDescent="0.25">
      <c r="A28" s="18" t="s">
        <v>9</v>
      </c>
      <c r="B28" s="32"/>
      <c r="C28" s="58">
        <f>SUM(C25:C27)</f>
        <v>20</v>
      </c>
      <c r="D28" s="58">
        <f>SUM(D25:D27)</f>
        <v>0</v>
      </c>
      <c r="E28" s="35"/>
      <c r="F28" s="56">
        <f>SUM(F25:F27)</f>
        <v>195</v>
      </c>
      <c r="G28" s="57">
        <f>SUM(G25:G27)</f>
        <v>0</v>
      </c>
    </row>
    <row r="29" spans="1:8" ht="6" customHeight="1" thickBot="1" x14ac:dyDescent="0.25"/>
    <row r="30" spans="1:8" ht="61" customHeight="1" thickBot="1" x14ac:dyDescent="0.25">
      <c r="B30" s="67" t="s">
        <v>20</v>
      </c>
      <c r="C30" s="65" t="s">
        <v>16</v>
      </c>
      <c r="D30" s="65" t="s">
        <v>21</v>
      </c>
      <c r="E30" s="66" t="s">
        <v>19</v>
      </c>
    </row>
    <row r="31" spans="1:8" x14ac:dyDescent="0.2">
      <c r="A31" s="68" t="s">
        <v>7</v>
      </c>
      <c r="B31" s="36">
        <f>G25</f>
        <v>0</v>
      </c>
      <c r="C31" s="53"/>
      <c r="D31" s="37">
        <f>E25</f>
        <v>0.16</v>
      </c>
      <c r="E31" s="38"/>
    </row>
    <row r="32" spans="1:8" x14ac:dyDescent="0.2">
      <c r="A32" s="69" t="s">
        <v>8</v>
      </c>
      <c r="B32" s="39">
        <f t="shared" ref="B32:B33" si="2">G26</f>
        <v>0</v>
      </c>
      <c r="C32" s="54"/>
      <c r="D32" s="40">
        <f>E26</f>
        <v>0.08</v>
      </c>
      <c r="E32" s="41"/>
    </row>
    <row r="33" spans="1:7" ht="17" thickBot="1" x14ac:dyDescent="0.25">
      <c r="A33" s="71" t="s">
        <v>10</v>
      </c>
      <c r="B33" s="42">
        <f t="shared" si="2"/>
        <v>0</v>
      </c>
      <c r="C33" s="55"/>
      <c r="D33" s="43">
        <f>E27</f>
        <v>0.1</v>
      </c>
      <c r="E33" s="44"/>
    </row>
    <row r="34" spans="1:7" ht="17" thickBot="1" x14ac:dyDescent="0.25">
      <c r="A34" s="18" t="s">
        <v>9</v>
      </c>
      <c r="B34" s="57">
        <f>SUM(B31:B33)</f>
        <v>0</v>
      </c>
      <c r="C34" s="58">
        <f>SUM(C31:C33)</f>
        <v>0</v>
      </c>
      <c r="D34" s="47"/>
      <c r="E34" s="59">
        <f>SUM(E31:E33)</f>
        <v>0</v>
      </c>
    </row>
    <row r="36" spans="1:7" x14ac:dyDescent="0.2">
      <c r="A36" s="60" t="s">
        <v>24</v>
      </c>
      <c r="B36" s="60"/>
      <c r="C36" s="60"/>
      <c r="D36" s="60"/>
      <c r="E36" s="60"/>
    </row>
    <row r="37" spans="1:7" ht="16" customHeight="1" x14ac:dyDescent="0.2">
      <c r="A37" s="72"/>
      <c r="B37" s="72"/>
      <c r="C37" s="72"/>
      <c r="D37" s="72"/>
      <c r="E37" s="72"/>
      <c r="G37" s="61" t="s">
        <v>8</v>
      </c>
    </row>
    <row r="38" spans="1:7" x14ac:dyDescent="0.2">
      <c r="A38" s="72"/>
      <c r="B38" s="72"/>
      <c r="C38" s="72"/>
      <c r="D38" s="72"/>
      <c r="E38" s="72"/>
      <c r="G38" s="63" t="s">
        <v>7</v>
      </c>
    </row>
    <row r="39" spans="1:7" x14ac:dyDescent="0.2">
      <c r="A39" s="72"/>
      <c r="B39" s="72"/>
      <c r="C39" s="72"/>
      <c r="D39" s="72"/>
      <c r="E39" s="72"/>
      <c r="G39" s="62" t="s">
        <v>10</v>
      </c>
    </row>
    <row r="40" spans="1:7" x14ac:dyDescent="0.2">
      <c r="A40" s="72"/>
      <c r="B40" s="72"/>
      <c r="C40" s="72"/>
      <c r="D40" s="72"/>
      <c r="E40" s="72"/>
    </row>
    <row r="43" spans="1:7" ht="16" customHeight="1" x14ac:dyDescent="0.2"/>
  </sheetData>
  <mergeCells count="2">
    <mergeCell ref="A1:E1"/>
    <mergeCell ref="A36:E3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HOUBART Hervé</dc:creator>
  <cp:lastModifiedBy>HOUBART Hervé</cp:lastModifiedBy>
  <cp:lastPrinted>2024-04-20T15:30:25Z</cp:lastPrinted>
  <dcterms:created xsi:type="dcterms:W3CDTF">2024-04-20T06:12:35Z</dcterms:created>
  <dcterms:modified xsi:type="dcterms:W3CDTF">2024-04-20T15:38:25Z</dcterms:modified>
</cp:coreProperties>
</file>